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<sst xmlns="http://schemas.openxmlformats.org/spreadsheetml/2006/main" uniqueCount="17">
  <si>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J THOMAS &amp; COMPANY PVT. LTD.</t>
  </si>
  <si>
    <t xml:space="preserve">GTAC ALL REGION'S SALE 14 TO SALE 13 ORTHODOX BATTING ORDER - </t>
  </si>
  <si>
    <t>MARK</t>
  </si>
  <si>
    <t>DIFF</t>
  </si>
  <si>
    <t>*Cut-Off of 1 Lakh KGS has been taken</t>
  </si>
  <si>
    <t>RANK</t>
  </si>
  <si>
    <t>KGS</t>
  </si>
  <si>
    <t>AVG</t>
  </si>
  <si>
    <t>%</t>
  </si>
  <si>
    <t>KOOMSONG</t>
  </si>
  <si>
    <t>BEESAKOPIE</t>
  </si>
  <si>
    <t>MAJULIGHUR</t>
  </si>
  <si>
    <t>SAMDANG</t>
  </si>
  <si>
    <t>RAIDANG</t>
  </si>
  <si>
    <t>BORDUBI</t>
  </si>
  <si>
    <t>DIKSAM</t>
  </si>
  <si>
    <t>AMBIKABARI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</si>
</sst>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1" workbookViewId="0" showGridLines="true" showRowColHeaders="1">
      <selection activeCell="H9" sqref="H9:I16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2023</v>
      </c>
      <c r="C7" s="16"/>
      <c r="D7" s="17"/>
      <c r="E7" s="18">
        <v>2022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7">
        <v>1</v>
      </c>
      <c r="C9" s="30">
        <v>140320</v>
      </c>
      <c r="D9" s="33">
        <v>279.45837015393</v>
      </c>
      <c r="E9" s="27"/>
      <c r="F9" s="30">
        <v>39083.3</v>
      </c>
      <c r="G9" s="33">
        <v>292.89908733398</v>
      </c>
      <c r="H9" s="36">
        <f>IF(G9&lt;&gt;"",D9-G9,"")</f>
        <v>-13.440717180042</v>
      </c>
      <c r="I9" s="39">
        <f>IFERROR(H9/G9,"")</f>
        <v>-0.045888559443399</v>
      </c>
    </row>
    <row r="10" spans="1:11">
      <c r="A10" s="25" t="s">
        <v>10</v>
      </c>
      <c r="B10" s="28">
        <v>2</v>
      </c>
      <c r="C10" s="31">
        <v>220350.9</v>
      </c>
      <c r="D10" s="34">
        <v>266.84376147318</v>
      </c>
      <c r="E10" s="28"/>
      <c r="F10" s="31">
        <v>78911.6</v>
      </c>
      <c r="G10" s="34">
        <v>297.37109879916</v>
      </c>
      <c r="H10" s="37">
        <f>IF(G10&lt;&gt;"",D10-G10,"")</f>
        <v>-30.527337325985</v>
      </c>
      <c r="I10" s="40">
        <f>IFERROR(H10/G10,"")</f>
        <v>-0.10265737810184</v>
      </c>
    </row>
    <row r="11" spans="1:11">
      <c r="A11" s="25" t="s">
        <v>11</v>
      </c>
      <c r="B11" s="28">
        <v>3</v>
      </c>
      <c r="C11" s="31">
        <v>100022.5</v>
      </c>
      <c r="D11" s="34">
        <v>264.37051663376</v>
      </c>
      <c r="E11" s="28"/>
      <c r="F11" s="31">
        <v>30370.6</v>
      </c>
      <c r="G11" s="34">
        <v>321.27548681949</v>
      </c>
      <c r="H11" s="37">
        <f>IF(G11&lt;&gt;"",D11-G11,"")</f>
        <v>-56.904970185732</v>
      </c>
      <c r="I11" s="40">
        <f>IFERROR(H11/G11,"")</f>
        <v>-0.17712204173767</v>
      </c>
    </row>
    <row r="12" spans="1:11">
      <c r="A12" s="25" t="s">
        <v>12</v>
      </c>
      <c r="B12" s="28">
        <v>4</v>
      </c>
      <c r="C12" s="31">
        <v>166870</v>
      </c>
      <c r="D12" s="34">
        <v>256.57525319111</v>
      </c>
      <c r="E12" s="28">
        <v>2</v>
      </c>
      <c r="F12" s="31">
        <v>112368.5</v>
      </c>
      <c r="G12" s="34">
        <v>284.20331142624</v>
      </c>
      <c r="H12" s="37">
        <f>IF(G12&lt;&gt;"",D12-G12,"")</f>
        <v>-27.628058235138</v>
      </c>
      <c r="I12" s="40">
        <f>IFERROR(H12/G12,"")</f>
        <v>-0.097212302335569</v>
      </c>
    </row>
    <row r="13" spans="1:11">
      <c r="A13" s="25" t="s">
        <v>13</v>
      </c>
      <c r="B13" s="28">
        <v>5</v>
      </c>
      <c r="C13" s="31">
        <v>232507</v>
      </c>
      <c r="D13" s="34">
        <v>255.43610514952</v>
      </c>
      <c r="E13" s="28">
        <v>6</v>
      </c>
      <c r="F13" s="31">
        <v>129945.0</v>
      </c>
      <c r="G13" s="34">
        <v>269.74899996152</v>
      </c>
      <c r="H13" s="37">
        <f>IF(G13&lt;&gt;"",D13-G13,"")</f>
        <v>-14.312894812</v>
      </c>
      <c r="I13" s="40">
        <f>IFERROR(H13/G13,"")</f>
        <v>-0.053060047726002</v>
      </c>
    </row>
    <row r="14" spans="1:11">
      <c r="A14" s="25" t="s">
        <v>14</v>
      </c>
      <c r="B14" s="28">
        <v>6</v>
      </c>
      <c r="C14" s="31">
        <v>238574.5</v>
      </c>
      <c r="D14" s="34">
        <v>241.68711241143</v>
      </c>
      <c r="E14" s="28">
        <v>3</v>
      </c>
      <c r="F14" s="31">
        <v>164643.9</v>
      </c>
      <c r="G14" s="34">
        <v>282.92295675698</v>
      </c>
      <c r="H14" s="37">
        <f>IF(G14&lt;&gt;"",D14-G14,"")</f>
        <v>-41.23584434555</v>
      </c>
      <c r="I14" s="40">
        <f>IFERROR(H14/G14,"")</f>
        <v>-0.14574937579551</v>
      </c>
    </row>
    <row r="15" spans="1:11">
      <c r="A15" s="25" t="s">
        <v>15</v>
      </c>
      <c r="B15" s="28">
        <v>7</v>
      </c>
      <c r="C15" s="31">
        <v>260723.5</v>
      </c>
      <c r="D15" s="34">
        <v>205.4866630741</v>
      </c>
      <c r="E15" s="28">
        <v>4</v>
      </c>
      <c r="F15" s="31">
        <v>234461</v>
      </c>
      <c r="G15" s="34">
        <v>273.06927292812</v>
      </c>
      <c r="H15" s="37">
        <f>IF(G15&lt;&gt;"",D15-G15,"")</f>
        <v>-67.582609854021</v>
      </c>
      <c r="I15" s="40">
        <f>IFERROR(H15/G15,"")</f>
        <v>-0.24749254696192</v>
      </c>
    </row>
    <row r="16" spans="1:11">
      <c r="A16" s="26" t="s">
        <v>16</v>
      </c>
      <c r="B16" s="29">
        <v>8</v>
      </c>
      <c r="C16" s="32">
        <v>190994.3</v>
      </c>
      <c r="D16" s="35">
        <v>182.01655442073</v>
      </c>
      <c r="E16" s="29">
        <v>9</v>
      </c>
      <c r="F16" s="32">
        <v>186336.7</v>
      </c>
      <c r="G16" s="35">
        <v>247.69498815853</v>
      </c>
      <c r="H16" s="38">
        <f>IF(G16&lt;&gt;"",D16-G16,"")</f>
        <v>-65.678433737798</v>
      </c>
      <c r="I16" s="41">
        <f>IFERROR(H16/G16,"")</f>
        <v>-0.2651585089633</v>
      </c>
    </row>
  </sheetData>
  <sheetProtection algorithmName="SHA-512" hashValue="JkPz90pf+p1G1VdiSwFqfN1qXy+yW3g2GPhjziDFLN1NmA2hbn6zuiDEWjvHqyKHPZZpGR6McrlDmD1ryteRCQ==" saltValue="IMJspPre49vRpSMkcDSWoA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16">
    <cfRule type="cellIs" dxfId="0" priority="1" operator="lessThan">
      <formula>0</formula>
      <formula>0</formula>
    </cfRule>
  </conditionalFormatting>
  <conditionalFormatting sqref="H9:I16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