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<sst xmlns="http://schemas.openxmlformats.org/spreadsheetml/2006/main" uniqueCount="22">
  <si>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J THOMAS &amp; COMPANY PVT. LTD.</t>
  </si>
  <si>
    <t xml:space="preserve">GTAC ALL REGION'S SALE 14 TO SALE 13 ORTHODOX BATTING ORDER - </t>
  </si>
  <si>
    <t>MARK</t>
  </si>
  <si>
    <t>DIFF</t>
  </si>
  <si>
    <t>*Cut-Off of 1 Lakh KGS has been taken</t>
  </si>
  <si>
    <t>RANK</t>
  </si>
  <si>
    <t>KGS</t>
  </si>
  <si>
    <t>AVG</t>
  </si>
  <si>
    <t>%</t>
  </si>
  <si>
    <t>SUOLA</t>
  </si>
  <si>
    <t>TIPPUK</t>
  </si>
  <si>
    <t>MAIJONGA</t>
  </si>
  <si>
    <t>MAJULIGHUR</t>
  </si>
  <si>
    <t>BEMOLAPUR</t>
  </si>
  <si>
    <t>BORDUBI</t>
  </si>
  <si>
    <t>DIKSAM</t>
  </si>
  <si>
    <t>SAMDANG</t>
  </si>
  <si>
    <t>RAIDANG</t>
  </si>
  <si>
    <t>HATIDUBI</t>
  </si>
  <si>
    <t>MOHUNBAREE</t>
  </si>
  <si>
    <t>AMBIKABARI</t>
  </si>
  <si>
    <t>REDOLENCE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</si>
</sst>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FF"/>
      <name val="Calibri"/>
    </font>
    <font>
      <b val="1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5" numFmtId="0" fillId="0" borderId="17" applyFont="1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1" workbookViewId="0" showGridLines="true" showRowColHeaders="1">
      <selection activeCell="H9" sqref="H9:I21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2021</v>
      </c>
      <c r="C7" s="16"/>
      <c r="D7" s="17"/>
      <c r="E7" s="18">
        <v>2020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158638.1</v>
      </c>
      <c r="D9" s="35">
        <v>254.5105967608</v>
      </c>
      <c r="E9" s="29">
        <v>2</v>
      </c>
      <c r="F9" s="32">
        <v>150748.0</v>
      </c>
      <c r="G9" s="35">
        <v>283.88470361132</v>
      </c>
      <c r="H9" s="38">
        <f>IF(G9&lt;&gt;"",D9-G9,"")</f>
        <v>-29.374106850522</v>
      </c>
      <c r="I9" s="41">
        <f>IFERROR(H9/G9,"")</f>
        <v>-0.10347196054191</v>
      </c>
    </row>
    <row r="10" spans="1:11">
      <c r="A10" s="25" t="s">
        <v>10</v>
      </c>
      <c r="B10" s="30">
        <v>2</v>
      </c>
      <c r="C10" s="33">
        <v>259117.7</v>
      </c>
      <c r="D10" s="36">
        <v>231.68982396803</v>
      </c>
      <c r="E10" s="30"/>
      <c r="F10" s="33"/>
      <c r="G10" s="36"/>
      <c r="H10" s="39" t="str">
        <f>IF(G10&lt;&gt;"",D10-G10,"")</f>
        <v/>
      </c>
      <c r="I10" s="42" t="str">
        <f>IFERROR(H10/G10,"")</f>
        <v/>
      </c>
    </row>
    <row r="11" spans="1:11">
      <c r="A11" s="25" t="s">
        <v>11</v>
      </c>
      <c r="B11" s="30">
        <v>3</v>
      </c>
      <c r="C11" s="33">
        <v>194497.1</v>
      </c>
      <c r="D11" s="36">
        <v>228.81719316123</v>
      </c>
      <c r="E11" s="30">
        <v>6</v>
      </c>
      <c r="F11" s="33">
        <v>166580.6</v>
      </c>
      <c r="G11" s="36">
        <v>251.33311261936</v>
      </c>
      <c r="H11" s="39">
        <f>IF(G11&lt;&gt;"",D11-G11,"")</f>
        <v>-22.515919458122</v>
      </c>
      <c r="I11" s="42">
        <f>IFERROR(H11/G11,"")</f>
        <v>-0.089585965110067</v>
      </c>
    </row>
    <row r="12" spans="1:11">
      <c r="A12" s="26" t="s">
        <v>12</v>
      </c>
      <c r="B12" s="30">
        <v>4</v>
      </c>
      <c r="C12" s="33">
        <v>121658.0</v>
      </c>
      <c r="D12" s="36">
        <v>212.56676502984</v>
      </c>
      <c r="E12" s="30"/>
      <c r="F12" s="33"/>
      <c r="G12" s="36"/>
      <c r="H12" s="39" t="str">
        <f>IF(G12&lt;&gt;"",D12-G12,"")</f>
        <v/>
      </c>
      <c r="I12" s="42" t="str">
        <f>IFERROR(H12/G12,"")</f>
        <v/>
      </c>
    </row>
    <row r="13" spans="1:11">
      <c r="A13" s="25" t="s">
        <v>13</v>
      </c>
      <c r="B13" s="30">
        <v>5</v>
      </c>
      <c r="C13" s="33">
        <v>156893.4</v>
      </c>
      <c r="D13" s="36">
        <v>211.24591792899</v>
      </c>
      <c r="E13" s="30"/>
      <c r="F13" s="33">
        <v>1920.8</v>
      </c>
      <c r="G13" s="36">
        <v>297.64712619742</v>
      </c>
      <c r="H13" s="39">
        <f>IF(G13&lt;&gt;"",D13-G13,"")</f>
        <v>-86.401208268429</v>
      </c>
      <c r="I13" s="42">
        <f>IFERROR(H13/G13,"")</f>
        <v>-0.29028067353529</v>
      </c>
    </row>
    <row r="14" spans="1:11">
      <c r="A14" s="26" t="s">
        <v>14</v>
      </c>
      <c r="B14" s="30">
        <v>6</v>
      </c>
      <c r="C14" s="33">
        <v>145700.2</v>
      </c>
      <c r="D14" s="36">
        <v>209.01398831299</v>
      </c>
      <c r="E14" s="30"/>
      <c r="F14" s="33"/>
      <c r="G14" s="36"/>
      <c r="H14" s="39" t="str">
        <f>IF(G14&lt;&gt;"",D14-G14,"")</f>
        <v/>
      </c>
      <c r="I14" s="42" t="str">
        <f>IFERROR(H14/G14,"")</f>
        <v/>
      </c>
    </row>
    <row r="15" spans="1:11">
      <c r="A15" s="26" t="s">
        <v>15</v>
      </c>
      <c r="B15" s="30">
        <v>7</v>
      </c>
      <c r="C15" s="33">
        <v>166188.8</v>
      </c>
      <c r="D15" s="36">
        <v>208.1016945787</v>
      </c>
      <c r="E15" s="30"/>
      <c r="F15" s="33">
        <v>39765.4</v>
      </c>
      <c r="G15" s="36">
        <v>270.77530969134</v>
      </c>
      <c r="H15" s="39">
        <f>IF(G15&lt;&gt;"",D15-G15,"")</f>
        <v>-62.673615112644</v>
      </c>
      <c r="I15" s="42">
        <f>IFERROR(H15/G15,"")</f>
        <v>-0.23145985940921</v>
      </c>
    </row>
    <row r="16" spans="1:11">
      <c r="A16" s="26" t="s">
        <v>16</v>
      </c>
      <c r="B16" s="30">
        <v>8</v>
      </c>
      <c r="C16" s="33">
        <v>124418.3</v>
      </c>
      <c r="D16" s="36">
        <v>202.91876596931</v>
      </c>
      <c r="E16" s="30"/>
      <c r="F16" s="33"/>
      <c r="G16" s="36"/>
      <c r="H16" s="39" t="str">
        <f>IF(G16&lt;&gt;"",D16-G16,"")</f>
        <v/>
      </c>
      <c r="I16" s="42" t="str">
        <f>IFERROR(H16/G16,"")</f>
        <v/>
      </c>
    </row>
    <row r="17" spans="1:11">
      <c r="A17" s="26" t="s">
        <v>17</v>
      </c>
      <c r="B17" s="30">
        <v>9</v>
      </c>
      <c r="C17" s="33">
        <v>144814.7</v>
      </c>
      <c r="D17" s="36">
        <v>202.33573594393</v>
      </c>
      <c r="E17" s="30"/>
      <c r="F17" s="33"/>
      <c r="G17" s="36"/>
      <c r="H17" s="39" t="str">
        <f>IF(G17&lt;&gt;"",D17-G17,"")</f>
        <v/>
      </c>
      <c r="I17" s="42" t="str">
        <f>IFERROR(H17/G17,"")</f>
        <v/>
      </c>
    </row>
    <row r="18" spans="1:11">
      <c r="A18" s="27" t="s">
        <v>18</v>
      </c>
      <c r="B18" s="30">
        <v>10</v>
      </c>
      <c r="C18" s="33">
        <v>110043.9</v>
      </c>
      <c r="D18" s="36">
        <v>201.81682583042</v>
      </c>
      <c r="E18" s="30"/>
      <c r="F18" s="33">
        <v>69080.5</v>
      </c>
      <c r="G18" s="36">
        <v>241.40293281027</v>
      </c>
      <c r="H18" s="39">
        <f>IF(G18&lt;&gt;"",D18-G18,"")</f>
        <v>-39.586106979854</v>
      </c>
      <c r="I18" s="42">
        <f>IFERROR(H18/G18,"")</f>
        <v>-0.1639835378925</v>
      </c>
    </row>
    <row r="19" spans="1:11">
      <c r="A19" s="26" t="s">
        <v>19</v>
      </c>
      <c r="B19" s="30">
        <v>11</v>
      </c>
      <c r="C19" s="33">
        <v>169383.1</v>
      </c>
      <c r="D19" s="36">
        <v>192.11328520968</v>
      </c>
      <c r="E19" s="30"/>
      <c r="F19" s="33"/>
      <c r="G19" s="36"/>
      <c r="H19" s="39" t="str">
        <f>IF(G19&lt;&gt;"",D19-G19,"")</f>
        <v/>
      </c>
      <c r="I19" s="42" t="str">
        <f>IFERROR(H19/G19,"")</f>
        <v/>
      </c>
    </row>
    <row r="20" spans="1:11">
      <c r="A20" s="25" t="s">
        <v>20</v>
      </c>
      <c r="B20" s="30">
        <v>12</v>
      </c>
      <c r="C20" s="33">
        <v>227532.8</v>
      </c>
      <c r="D20" s="36">
        <v>191.86583384901</v>
      </c>
      <c r="E20" s="30">
        <v>7</v>
      </c>
      <c r="F20" s="33">
        <v>175365.7</v>
      </c>
      <c r="G20" s="36">
        <v>219.51186463487</v>
      </c>
      <c r="H20" s="39">
        <f>IF(G20&lt;&gt;"",D20-G20,"")</f>
        <v>-27.646030785865</v>
      </c>
      <c r="I20" s="42">
        <f>IFERROR(H20/G20,"")</f>
        <v>-0.1259432187497</v>
      </c>
    </row>
    <row r="21" spans="1:11">
      <c r="A21" s="28" t="s">
        <v>21</v>
      </c>
      <c r="B21" s="31">
        <v>13</v>
      </c>
      <c r="C21" s="34">
        <v>217712.2</v>
      </c>
      <c r="D21" s="37">
        <v>160.66308181168</v>
      </c>
      <c r="E21" s="31">
        <v>10</v>
      </c>
      <c r="F21" s="34">
        <v>280351.8</v>
      </c>
      <c r="G21" s="37">
        <v>192.11722022116</v>
      </c>
      <c r="H21" s="40">
        <f>IF(G21&lt;&gt;"",D21-G21,"")</f>
        <v>-31.454138409488</v>
      </c>
      <c r="I21" s="43">
        <f>IFERROR(H21/G21,"")</f>
        <v>-0.16372368064288</v>
      </c>
    </row>
  </sheetData>
  <sheetProtection algorithmName="SHA-512" hashValue="7T5gPLkEZ9RoxMVRnf0bfS1kxqK5uoegWzNBxKUShjt/HtogyMHFjqP6u4I3a8JsuIJ37Gp06YsEZfzvtZbbGg==" saltValue="vF6UT4RgICql2U5jtq2MAA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21">
    <cfRule type="cellIs" dxfId="0" priority="1" operator="lessThan">
      <formula>0</formula>
      <formula>0</formula>
    </cfRule>
  </conditionalFormatting>
  <conditionalFormatting sqref="H9:I21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