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<sst xmlns="http://schemas.openxmlformats.org/spreadsheetml/2006/main" uniqueCount="26">
  <si>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J THOMAS &amp; COMPANY PVT. LTD.</t>
  </si>
  <si>
    <t xml:space="preserve">GTAC ALL REGION'S SALE 14 TO SALE 4 ORTHODOX BATTING ORDER - </t>
  </si>
  <si>
    <t>MARK</t>
  </si>
  <si>
    <t>DIFF</t>
  </si>
  <si>
    <t>*Cut-Off of 50K Kgs. has been taken</t>
  </si>
  <si>
    <t>RANK</t>
  </si>
  <si>
    <t>KGS</t>
  </si>
  <si>
    <t>AVG</t>
  </si>
  <si>
    <t>%</t>
  </si>
  <si>
    <t>AGNIGARHCLONAL</t>
  </si>
  <si>
    <t>BEESAKOPIE</t>
  </si>
  <si>
    <t>MAIJONGA</t>
  </si>
  <si>
    <t>SAMDANG</t>
  </si>
  <si>
    <t>LANKASHI</t>
  </si>
  <si>
    <t>SUOLA</t>
  </si>
  <si>
    <t>BORDUBI</t>
  </si>
  <si>
    <t>DIKSAM</t>
  </si>
  <si>
    <t>BEMOLAPUR</t>
  </si>
  <si>
    <t>RAIDANG</t>
  </si>
  <si>
    <t>LENGRAIHIGROWN</t>
  </si>
  <si>
    <t>HATIDUBI</t>
  </si>
  <si>
    <t>AMBIKABARI</t>
  </si>
  <si>
    <t>MANJUBARI</t>
  </si>
  <si>
    <t>TENGPANI</t>
  </si>
  <si>
    <t>REDOLENCE</t>
  </si>
  <si>
    <t>DIVIJULI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</si>
</sst>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6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5"/>
  <sheetViews>
    <sheetView tabSelected="1" workbookViewId="0" showGridLines="true" showRowColHeaders="1">
      <selection activeCell="H9" sqref="H9:I25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2022</v>
      </c>
      <c r="C7" s="16"/>
      <c r="D7" s="17"/>
      <c r="E7" s="18">
        <v>2021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87110.4</v>
      </c>
      <c r="D9" s="35">
        <v>327.09860246308</v>
      </c>
      <c r="E9" s="29">
        <v>1</v>
      </c>
      <c r="F9" s="32">
        <v>55995.1</v>
      </c>
      <c r="G9" s="35">
        <v>259.79146211008</v>
      </c>
      <c r="H9" s="38">
        <f>IF(G9&lt;&gt;"",D9-G9,"")</f>
        <v>67.307140353004</v>
      </c>
      <c r="I9" s="41">
        <f>IFERROR(H9/G9,"")</f>
        <v>0.25908141786617</v>
      </c>
    </row>
    <row r="10" spans="1:11">
      <c r="A10" s="25" t="s">
        <v>10</v>
      </c>
      <c r="B10" s="30">
        <v>2</v>
      </c>
      <c r="C10" s="33">
        <v>78911.6</v>
      </c>
      <c r="D10" s="36">
        <v>297.37109879916</v>
      </c>
      <c r="E10" s="30">
        <v>10</v>
      </c>
      <c r="F10" s="33">
        <v>88798.0</v>
      </c>
      <c r="G10" s="36">
        <v>213.49318453118</v>
      </c>
      <c r="H10" s="39">
        <f>IF(G10&lt;&gt;"",D10-G10,"")</f>
        <v>83.87791426798</v>
      </c>
      <c r="I10" s="42">
        <f>IFERROR(H10/G10,"")</f>
        <v>0.39288333467024</v>
      </c>
    </row>
    <row r="11" spans="1:11">
      <c r="A11" s="26" t="s">
        <v>11</v>
      </c>
      <c r="B11" s="30">
        <v>3</v>
      </c>
      <c r="C11" s="33">
        <v>181812.4</v>
      </c>
      <c r="D11" s="36">
        <v>296.35987864414</v>
      </c>
      <c r="E11" s="30">
        <v>6</v>
      </c>
      <c r="F11" s="33">
        <v>193828.9</v>
      </c>
      <c r="G11" s="36">
        <v>228.49693415172</v>
      </c>
      <c r="H11" s="39">
        <f>IF(G11&lt;&gt;"",D11-G11,"")</f>
        <v>67.862944492423</v>
      </c>
      <c r="I11" s="42">
        <f>IFERROR(H11/G11,"")</f>
        <v>0.29699717742105</v>
      </c>
    </row>
    <row r="12" spans="1:11">
      <c r="A12" s="25" t="s">
        <v>12</v>
      </c>
      <c r="B12" s="30">
        <v>4</v>
      </c>
      <c r="C12" s="33">
        <v>110741</v>
      </c>
      <c r="D12" s="36">
        <v>285.11287418391</v>
      </c>
      <c r="E12" s="30">
        <v>16</v>
      </c>
      <c r="F12" s="33">
        <v>124418.3</v>
      </c>
      <c r="G12" s="36">
        <v>202.91876596931</v>
      </c>
      <c r="H12" s="39">
        <f>IF(G12&lt;&gt;"",D12-G12,"")</f>
        <v>82.194108214592</v>
      </c>
      <c r="I12" s="42">
        <f>IFERROR(H12/G12,"")</f>
        <v>0.40505917637515</v>
      </c>
    </row>
    <row r="13" spans="1:11">
      <c r="A13" s="27" t="s">
        <v>13</v>
      </c>
      <c r="B13" s="30">
        <v>5</v>
      </c>
      <c r="C13" s="33">
        <v>80462.0</v>
      </c>
      <c r="D13" s="36">
        <v>284.86474112003</v>
      </c>
      <c r="E13" s="30"/>
      <c r="F13" s="33">
        <v>11696.3</v>
      </c>
      <c r="G13" s="36">
        <v>231.04433025829</v>
      </c>
      <c r="H13" s="39">
        <f>IF(G13&lt;&gt;"",D13-G13,"")</f>
        <v>53.820410861745</v>
      </c>
      <c r="I13" s="42">
        <f>IFERROR(H13/G13,"")</f>
        <v>0.23294408826903</v>
      </c>
    </row>
    <row r="14" spans="1:11">
      <c r="A14" s="26" t="s">
        <v>14</v>
      </c>
      <c r="B14" s="30">
        <v>6</v>
      </c>
      <c r="C14" s="33">
        <v>87395.6</v>
      </c>
      <c r="D14" s="36">
        <v>284.66524973797</v>
      </c>
      <c r="E14" s="30">
        <v>2</v>
      </c>
      <c r="F14" s="33">
        <v>158638.1</v>
      </c>
      <c r="G14" s="36">
        <v>254.5105967608</v>
      </c>
      <c r="H14" s="39">
        <f>IF(G14&lt;&gt;"",D14-G14,"")</f>
        <v>30.15465297717</v>
      </c>
      <c r="I14" s="42">
        <f>IFERROR(H14/G14,"")</f>
        <v>0.11848093305722</v>
      </c>
    </row>
    <row r="15" spans="1:11">
      <c r="A15" s="25" t="s">
        <v>15</v>
      </c>
      <c r="B15" s="30">
        <v>7</v>
      </c>
      <c r="C15" s="33">
        <v>164643.9</v>
      </c>
      <c r="D15" s="36">
        <v>282.92295675698</v>
      </c>
      <c r="E15" s="30">
        <v>14</v>
      </c>
      <c r="F15" s="33">
        <v>144391.8</v>
      </c>
      <c r="G15" s="36">
        <v>209.06395307767</v>
      </c>
      <c r="H15" s="39">
        <f>IF(G15&lt;&gt;"",D15-G15,"")</f>
        <v>73.859003679309</v>
      </c>
      <c r="I15" s="42">
        <f>IFERROR(H15/G15,"")</f>
        <v>0.35328425867787</v>
      </c>
    </row>
    <row r="16" spans="1:11">
      <c r="A16" s="25" t="s">
        <v>16</v>
      </c>
      <c r="B16" s="30">
        <v>8</v>
      </c>
      <c r="C16" s="33">
        <v>233974</v>
      </c>
      <c r="D16" s="36">
        <v>273.2400941985</v>
      </c>
      <c r="E16" s="30">
        <v>15</v>
      </c>
      <c r="F16" s="33">
        <v>165677.8</v>
      </c>
      <c r="G16" s="36">
        <v>208.49371430572</v>
      </c>
      <c r="H16" s="39">
        <f>IF(G16&lt;&gt;"",D16-G16,"")</f>
        <v>64.746379892782</v>
      </c>
      <c r="I16" s="42">
        <f>IFERROR(H16/G16,"")</f>
        <v>0.3105435581518</v>
      </c>
    </row>
    <row r="17" spans="1:11">
      <c r="A17" s="26" t="s">
        <v>17</v>
      </c>
      <c r="B17" s="30">
        <v>9</v>
      </c>
      <c r="C17" s="33">
        <v>233568.2</v>
      </c>
      <c r="D17" s="36">
        <v>270.97028961991</v>
      </c>
      <c r="E17" s="30">
        <v>13</v>
      </c>
      <c r="F17" s="33">
        <v>156671.0</v>
      </c>
      <c r="G17" s="36">
        <v>211.14548001864</v>
      </c>
      <c r="H17" s="39">
        <f>IF(G17&lt;&gt;"",D17-G17,"")</f>
        <v>59.824809601268</v>
      </c>
      <c r="I17" s="42">
        <f>IFERROR(H17/G17,"")</f>
        <v>0.28333455016886</v>
      </c>
    </row>
    <row r="18" spans="1:11">
      <c r="A18" s="25" t="s">
        <v>18</v>
      </c>
      <c r="B18" s="30">
        <v>10</v>
      </c>
      <c r="C18" s="33">
        <v>129945.0</v>
      </c>
      <c r="D18" s="36">
        <v>269.74899996152</v>
      </c>
      <c r="E18" s="30">
        <v>18</v>
      </c>
      <c r="F18" s="33">
        <v>144814.7</v>
      </c>
      <c r="G18" s="36">
        <v>202.33573594393</v>
      </c>
      <c r="H18" s="39">
        <f>IF(G18&lt;&gt;"",D18-G18,"")</f>
        <v>67.413264017589</v>
      </c>
      <c r="I18" s="42">
        <f>IFERROR(H18/G18,"")</f>
        <v>0.33317527278656</v>
      </c>
    </row>
    <row r="19" spans="1:11">
      <c r="A19" s="26" t="s">
        <v>19</v>
      </c>
      <c r="B19" s="30">
        <v>11</v>
      </c>
      <c r="C19" s="33">
        <v>147580.8</v>
      </c>
      <c r="D19" s="36">
        <v>255.99395043258</v>
      </c>
      <c r="E19" s="30">
        <v>7</v>
      </c>
      <c r="F19" s="33">
        <v>68827.0</v>
      </c>
      <c r="G19" s="36">
        <v>225.16581283508</v>
      </c>
      <c r="H19" s="39">
        <f>IF(G19&lt;&gt;"",D19-G19,"")</f>
        <v>30.828137597497</v>
      </c>
      <c r="I19" s="42">
        <f>IFERROR(H19/G19,"")</f>
        <v>0.13691304736424</v>
      </c>
    </row>
    <row r="20" spans="1:11">
      <c r="A20" s="27" t="s">
        <v>20</v>
      </c>
      <c r="B20" s="30">
        <v>12</v>
      </c>
      <c r="C20" s="33">
        <v>226558.4</v>
      </c>
      <c r="D20" s="36">
        <v>251.87628620259</v>
      </c>
      <c r="E20" s="30">
        <v>17</v>
      </c>
      <c r="F20" s="33">
        <v>109112.5</v>
      </c>
      <c r="G20" s="36">
        <v>202.62551586665</v>
      </c>
      <c r="H20" s="39">
        <f>IF(G20&lt;&gt;"",D20-G20,"")</f>
        <v>49.250770335935</v>
      </c>
      <c r="I20" s="42">
        <f>IFERROR(H20/G20,"")</f>
        <v>0.24306302256793</v>
      </c>
    </row>
    <row r="21" spans="1:11">
      <c r="A21" s="26" t="s">
        <v>21</v>
      </c>
      <c r="B21" s="30">
        <v>13</v>
      </c>
      <c r="C21" s="33">
        <v>181410.3</v>
      </c>
      <c r="D21" s="36">
        <v>249.9494598708</v>
      </c>
      <c r="E21" s="30">
        <v>20</v>
      </c>
      <c r="F21" s="33">
        <v>227532.8</v>
      </c>
      <c r="G21" s="36">
        <v>191.86583384901</v>
      </c>
      <c r="H21" s="39">
        <f>IF(G21&lt;&gt;"",D21-G21,"")</f>
        <v>58.083626021792</v>
      </c>
      <c r="I21" s="42">
        <f>IFERROR(H21/G21,"")</f>
        <v>0.30273042811521</v>
      </c>
    </row>
    <row r="22" spans="1:11">
      <c r="A22" s="26" t="s">
        <v>22</v>
      </c>
      <c r="B22" s="30">
        <v>14</v>
      </c>
      <c r="C22" s="33">
        <v>62489.01</v>
      </c>
      <c r="D22" s="36">
        <v>234.15148855775</v>
      </c>
      <c r="E22" s="30"/>
      <c r="F22" s="33">
        <v>36968.1</v>
      </c>
      <c r="G22" s="36">
        <v>212.80987932839</v>
      </c>
      <c r="H22" s="39">
        <f>IF(G22&lt;&gt;"",D22-G22,"")</f>
        <v>21.341609229354</v>
      </c>
      <c r="I22" s="42">
        <f>IFERROR(H22/G22,"")</f>
        <v>0.10028486128889</v>
      </c>
    </row>
    <row r="23" spans="1:11">
      <c r="A23" s="26" t="s">
        <v>23</v>
      </c>
      <c r="B23" s="30">
        <v>15</v>
      </c>
      <c r="C23" s="33">
        <v>206894.0</v>
      </c>
      <c r="D23" s="36">
        <v>233.679215927</v>
      </c>
      <c r="E23" s="30"/>
      <c r="F23" s="33"/>
      <c r="G23" s="36"/>
      <c r="H23" s="39" t="str">
        <f>IF(G23&lt;&gt;"",D23-G23,"")</f>
        <v/>
      </c>
      <c r="I23" s="42" t="str">
        <f>IFERROR(H23/G23,"")</f>
        <v/>
      </c>
    </row>
    <row r="24" spans="1:11">
      <c r="A24" s="27" t="s">
        <v>24</v>
      </c>
      <c r="B24" s="30">
        <v>16</v>
      </c>
      <c r="C24" s="33">
        <v>56562.3</v>
      </c>
      <c r="D24" s="36">
        <v>222.13591208278</v>
      </c>
      <c r="E24" s="30">
        <v>21</v>
      </c>
      <c r="F24" s="33">
        <v>211390.6</v>
      </c>
      <c r="G24" s="36">
        <v>162.63673976042</v>
      </c>
      <c r="H24" s="39">
        <f>IF(G24&lt;&gt;"",D24-G24,"")</f>
        <v>59.499172322358</v>
      </c>
      <c r="I24" s="42">
        <f>IFERROR(H24/G24,"")</f>
        <v>0.3658409066119</v>
      </c>
    </row>
    <row r="25" spans="1:11">
      <c r="A25" s="28" t="s">
        <v>25</v>
      </c>
      <c r="B25" s="31">
        <v>17</v>
      </c>
      <c r="C25" s="34">
        <v>94377.2</v>
      </c>
      <c r="D25" s="37">
        <v>203.10608600382</v>
      </c>
      <c r="E25" s="31"/>
      <c r="F25" s="34"/>
      <c r="G25" s="37"/>
      <c r="H25" s="40" t="str">
        <f>IF(G25&lt;&gt;"",D25-G25,"")</f>
        <v/>
      </c>
      <c r="I25" s="43" t="str">
        <f>IFERROR(H25/G25,"")</f>
        <v/>
      </c>
    </row>
  </sheetData>
  <sheetProtection algorithmName="SHA-512" hashValue="rfQXK6iM4+Z5T9pEha+5vGcp1hXxXAxkXjAwSdwxunIg+M62bOhZnfC3/oQj66n4hfDGP2lev9muVyL95uBevg==" saltValue="3hj0A7Fi8LG9SvBlxDyyeg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25">
    <cfRule type="cellIs" dxfId="0" priority="1" operator="lessThan">
      <formula>0</formula>
      <formula>0</formula>
    </cfRule>
  </conditionalFormatting>
  <conditionalFormatting sqref="H9:I25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